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seph Buchdahl\Documents\Internet\football-data\"/>
    </mc:Choice>
  </mc:AlternateContent>
  <xr:revisionPtr revIDLastSave="0" documentId="8_{9D79E75B-CDAD-4C4B-9603-4DA343850D4F}" xr6:coauthVersionLast="45" xr6:coauthVersionMax="45" xr10:uidLastSave="{00000000-0000-0000-0000-000000000000}"/>
  <bookViews>
    <workbookView xWindow="-110" yWindow="-110" windowWidth="19420" windowHeight="10420" xr2:uid="{A15B5946-3084-4C7D-BE70-1B98C5143F40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3" l="1"/>
  <c r="A2" i="3" l="1"/>
  <c r="A3" i="3" l="1"/>
  <c r="F5" i="3"/>
  <c r="F7" i="3" s="1"/>
  <c r="F10" i="3" l="1"/>
  <c r="F9" i="3"/>
  <c r="B3" i="3"/>
  <c r="F8" i="3"/>
  <c r="B2" i="3"/>
  <c r="A4" i="3"/>
  <c r="B4" i="3" s="1"/>
  <c r="A5" i="3" l="1"/>
  <c r="B5" i="3" s="1"/>
  <c r="A6" i="3" l="1"/>
  <c r="B6" i="3" s="1"/>
  <c r="A7" i="3" l="1"/>
  <c r="B7" i="3" s="1"/>
  <c r="A8" i="3" l="1"/>
  <c r="B8" i="3" s="1"/>
  <c r="A9" i="3" l="1"/>
  <c r="B9" i="3" s="1"/>
  <c r="A10" i="3" l="1"/>
  <c r="B10" i="3" s="1"/>
  <c r="A11" i="3" l="1"/>
  <c r="B11" i="3" s="1"/>
  <c r="A12" i="3" l="1"/>
  <c r="B12" i="3" s="1"/>
  <c r="A13" i="3" l="1"/>
  <c r="B13" i="3" s="1"/>
  <c r="A14" i="3" l="1"/>
  <c r="B14" i="3" s="1"/>
  <c r="A15" i="3" l="1"/>
  <c r="B15" i="3" s="1"/>
  <c r="A16" i="3" l="1"/>
  <c r="B16" i="3" s="1"/>
  <c r="A17" i="3" l="1"/>
  <c r="B17" i="3" s="1"/>
  <c r="A18" i="3" l="1"/>
  <c r="B18" i="3" s="1"/>
  <c r="A19" i="3" l="1"/>
  <c r="B19" i="3" s="1"/>
  <c r="A20" i="3" l="1"/>
  <c r="B20" i="3" s="1"/>
  <c r="A21" i="3" l="1"/>
  <c r="B21" i="3" s="1"/>
  <c r="A22" i="3" l="1"/>
  <c r="B22" i="3" s="1"/>
  <c r="A23" i="3" l="1"/>
  <c r="B23" i="3" s="1"/>
  <c r="A24" i="3" l="1"/>
  <c r="B24" i="3" s="1"/>
  <c r="A25" i="3" l="1"/>
  <c r="B25" i="3" s="1"/>
  <c r="A26" i="3" l="1"/>
  <c r="B26" i="3" s="1"/>
  <c r="A27" i="3" l="1"/>
  <c r="B27" i="3" s="1"/>
  <c r="A28" i="3" l="1"/>
  <c r="B28" i="3" s="1"/>
  <c r="A29" i="3" l="1"/>
  <c r="B29" i="3" s="1"/>
  <c r="A30" i="3" l="1"/>
  <c r="B30" i="3" s="1"/>
  <c r="A31" i="3" l="1"/>
  <c r="B31" i="3" s="1"/>
  <c r="A32" i="3" l="1"/>
  <c r="B32" i="3" s="1"/>
  <c r="A33" i="3" l="1"/>
  <c r="B33" i="3" s="1"/>
  <c r="A34" i="3" l="1"/>
  <c r="B34" i="3" s="1"/>
  <c r="A35" i="3" l="1"/>
  <c r="B35" i="3" s="1"/>
  <c r="A36" i="3" l="1"/>
  <c r="B36" i="3" s="1"/>
  <c r="A37" i="3" l="1"/>
  <c r="B37" i="3" s="1"/>
  <c r="A38" i="3" l="1"/>
  <c r="B38" i="3" s="1"/>
  <c r="A39" i="3" l="1"/>
  <c r="B39" i="3" s="1"/>
  <c r="A40" i="3" l="1"/>
  <c r="B40" i="3" s="1"/>
  <c r="A41" i="3" l="1"/>
  <c r="B41" i="3" s="1"/>
  <c r="A42" i="3" l="1"/>
  <c r="B42" i="3" s="1"/>
  <c r="A43" i="3" l="1"/>
  <c r="B43" i="3" s="1"/>
  <c r="A44" i="3" l="1"/>
  <c r="B44" i="3" s="1"/>
  <c r="A45" i="3" l="1"/>
  <c r="B45" i="3" s="1"/>
  <c r="A46" i="3" l="1"/>
  <c r="B46" i="3" s="1"/>
  <c r="A47" i="3" l="1"/>
  <c r="B47" i="3" s="1"/>
  <c r="A48" i="3" l="1"/>
  <c r="B48" i="3" s="1"/>
  <c r="A49" i="3" l="1"/>
  <c r="B49" i="3" s="1"/>
  <c r="A50" i="3" l="1"/>
  <c r="B50" i="3" s="1"/>
  <c r="A51" i="3" l="1"/>
  <c r="B51" i="3" s="1"/>
  <c r="A52" i="3" l="1"/>
  <c r="B52" i="3" s="1"/>
</calcChain>
</file>

<file path=xl/sharedStrings.xml><?xml version="1.0" encoding="utf-8"?>
<sst xmlns="http://schemas.openxmlformats.org/spreadsheetml/2006/main" count="21" uniqueCount="21">
  <si>
    <t>Yield</t>
  </si>
  <si>
    <t>% Profitable</t>
  </si>
  <si>
    <t>% &gt; x</t>
  </si>
  <si>
    <t>% &lt; x</t>
  </si>
  <si>
    <t>Frequency</t>
  </si>
  <si>
    <t>Notes</t>
  </si>
  <si>
    <t>Average odds (o)</t>
  </si>
  <si>
    <t>Implied average fair odds</t>
  </si>
  <si>
    <t>Implied win % (p)</t>
  </si>
  <si>
    <t>Yield standard deviation</t>
  </si>
  <si>
    <t>Expected yield</t>
  </si>
  <si>
    <t>Enter the record's average odds in cell F2</t>
  </si>
  <si>
    <t>Enter value for the yield in cell F3 (profit divided by number of bets) This could be your actual yield, or a yield you thought you could achieve.</t>
  </si>
  <si>
    <t>Enter the number of bets in a betting record in cell F6</t>
  </si>
  <si>
    <t>Cell F8 calculates the percentage of yields that are profitable, i.e. the probabiity of being profitable</t>
  </si>
  <si>
    <t>Change the value in cell G9 to see what percentage of yields will be less than this threshold</t>
  </si>
  <si>
    <t>Change the value in cell G10 to see what percentage of yields will be more than this threshold</t>
  </si>
  <si>
    <t>Scroll the number of bets (n) up or down in increments of 100 and see how the distribution changes.</t>
  </si>
  <si>
    <t>Scroll the averge odds (o) up or down in increments of 1 and see how the distribution changes.</t>
  </si>
  <si>
    <t>Cells you should edit are highlighted in red</t>
  </si>
  <si>
    <t>Number of bets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</si>
</sst>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10" fontId="1" fillId="0" borderId="0" xfId="0" applyNumberFormat="1" applyFont="1" applyProtection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Distribution of possible betting yields about an expected yield with average odds o</a:t>
            </a:r>
            <a:r>
              <a:rPr lang="en-US" sz="1200" baseline="0"/>
              <a:t> and number of bets n</a:t>
            </a:r>
          </a:p>
        </c:rich>
      </c:tx>
      <c:layout>
        <c:manualLayout>
          <c:xMode val="edge"/>
          <c:yMode val="edge"/>
          <c:x val="0.13507981377719219"/>
          <c:y val="2.3162554324846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6994750656168"/>
          <c:y val="0.18529257668294818"/>
          <c:w val="0.7703838582677166"/>
          <c:h val="0.64995794988713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Frequency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Sheet3!$A$2:$A$52</c:f>
              <c:numCache>
                <c:formatCode>General</c:formatCode>
                <c:ptCount val="51"/>
                <c:pt idx="0">
                  <c:v>-0.25</c:v>
                </c:pt>
                <c:pt idx="1">
                  <c:v>-0.24</c:v>
                </c:pt>
                <c:pt idx="2">
                  <c:v>-0.22999999999999998</c:v>
                </c:pt>
                <c:pt idx="3">
                  <c:v>-0.21999999999999997</c:v>
                </c:pt>
                <c:pt idx="4">
                  <c:v>-0.20999999999999996</c:v>
                </c:pt>
                <c:pt idx="5">
                  <c:v>-0.19999999999999996</c:v>
                </c:pt>
                <c:pt idx="6">
                  <c:v>-0.18999999999999995</c:v>
                </c:pt>
                <c:pt idx="7">
                  <c:v>-0.17999999999999994</c:v>
                </c:pt>
                <c:pt idx="8">
                  <c:v>-0.16999999999999993</c:v>
                </c:pt>
                <c:pt idx="9">
                  <c:v>-0.15999999999999992</c:v>
                </c:pt>
                <c:pt idx="10">
                  <c:v>-0.14999999999999991</c:v>
                </c:pt>
                <c:pt idx="11">
                  <c:v>-0.1399999999999999</c:v>
                </c:pt>
                <c:pt idx="12">
                  <c:v>-0.12999999999999989</c:v>
                </c:pt>
                <c:pt idx="13">
                  <c:v>-0.1199999999999999</c:v>
                </c:pt>
                <c:pt idx="14">
                  <c:v>-0.1099999999999999</c:v>
                </c:pt>
                <c:pt idx="15">
                  <c:v>-9.9999999999999908E-2</c:v>
                </c:pt>
                <c:pt idx="16">
                  <c:v>-8.9999999999999913E-2</c:v>
                </c:pt>
                <c:pt idx="17">
                  <c:v>-7.9999999999999918E-2</c:v>
                </c:pt>
                <c:pt idx="18">
                  <c:v>-6.9999999999999923E-2</c:v>
                </c:pt>
                <c:pt idx="19">
                  <c:v>-5.9999999999999921E-2</c:v>
                </c:pt>
                <c:pt idx="20">
                  <c:v>-4.999999999999992E-2</c:v>
                </c:pt>
                <c:pt idx="21">
                  <c:v>-3.9999999999999918E-2</c:v>
                </c:pt>
                <c:pt idx="22">
                  <c:v>-2.9999999999999916E-2</c:v>
                </c:pt>
                <c:pt idx="23">
                  <c:v>-1.9999999999999914E-2</c:v>
                </c:pt>
                <c:pt idx="24">
                  <c:v>-9.9999999999999135E-3</c:v>
                </c:pt>
                <c:pt idx="25">
                  <c:v>8.6736173798840355E-17</c:v>
                </c:pt>
                <c:pt idx="26">
                  <c:v>1.0000000000000087E-2</c:v>
                </c:pt>
                <c:pt idx="27">
                  <c:v>2.0000000000000087E-2</c:v>
                </c:pt>
                <c:pt idx="28">
                  <c:v>3.0000000000000089E-2</c:v>
                </c:pt>
                <c:pt idx="29">
                  <c:v>4.0000000000000091E-2</c:v>
                </c:pt>
                <c:pt idx="30">
                  <c:v>5.0000000000000093E-2</c:v>
                </c:pt>
                <c:pt idx="31">
                  <c:v>6.0000000000000095E-2</c:v>
                </c:pt>
                <c:pt idx="32">
                  <c:v>7.000000000000009E-2</c:v>
                </c:pt>
                <c:pt idx="33">
                  <c:v>8.0000000000000085E-2</c:v>
                </c:pt>
                <c:pt idx="34">
                  <c:v>9.000000000000008E-2</c:v>
                </c:pt>
                <c:pt idx="35">
                  <c:v>0.10000000000000007</c:v>
                </c:pt>
                <c:pt idx="36">
                  <c:v>0.11000000000000007</c:v>
                </c:pt>
                <c:pt idx="37">
                  <c:v>0.12000000000000006</c:v>
                </c:pt>
                <c:pt idx="38">
                  <c:v>0.13000000000000006</c:v>
                </c:pt>
                <c:pt idx="39">
                  <c:v>0.14000000000000007</c:v>
                </c:pt>
                <c:pt idx="40">
                  <c:v>0.15000000000000008</c:v>
                </c:pt>
                <c:pt idx="41">
                  <c:v>0.16000000000000009</c:v>
                </c:pt>
                <c:pt idx="42">
                  <c:v>0.1700000000000001</c:v>
                </c:pt>
                <c:pt idx="43">
                  <c:v>0.1800000000000001</c:v>
                </c:pt>
                <c:pt idx="44">
                  <c:v>0.19000000000000011</c:v>
                </c:pt>
                <c:pt idx="45">
                  <c:v>0.20000000000000012</c:v>
                </c:pt>
                <c:pt idx="46">
                  <c:v>0.21000000000000013</c:v>
                </c:pt>
                <c:pt idx="47">
                  <c:v>0.22000000000000014</c:v>
                </c:pt>
                <c:pt idx="48">
                  <c:v>0.23000000000000015</c:v>
                </c:pt>
                <c:pt idx="49">
                  <c:v>0.24000000000000016</c:v>
                </c:pt>
                <c:pt idx="50">
                  <c:v>0.25000000000000017</c:v>
                </c:pt>
              </c:numCache>
            </c:numRef>
          </c:xVal>
          <c:yVal>
            <c:numRef>
              <c:f>Sheet3!$B$2:$B$52</c:f>
              <c:numCache>
                <c:formatCode>0.00%</c:formatCode>
                <c:ptCount val="51"/>
                <c:pt idx="0">
                  <c:v>1.1743139904004392E-36</c:v>
                </c:pt>
                <c:pt idx="1">
                  <c:v>1.2913869482329104E-33</c:v>
                </c:pt>
                <c:pt idx="2">
                  <c:v>1.0357920475102652E-30</c:v>
                </c:pt>
                <c:pt idx="3">
                  <c:v>6.0594439639033841E-28</c:v>
                </c:pt>
                <c:pt idx="4">
                  <c:v>2.5854550794314168E-25</c:v>
                </c:pt>
                <c:pt idx="5">
                  <c:v>8.046096581476517E-23</c:v>
                </c:pt>
                <c:pt idx="6">
                  <c:v>1.8263226606698291E-20</c:v>
                </c:pt>
                <c:pt idx="7">
                  <c:v>3.0235266156392279E-18</c:v>
                </c:pt>
                <c:pt idx="8">
                  <c:v>3.6508509764577265E-16</c:v>
                </c:pt>
                <c:pt idx="9">
                  <c:v>3.2152773235050996E-14</c:v>
                </c:pt>
                <c:pt idx="10">
                  <c:v>2.0653173382902152E-12</c:v>
                </c:pt>
                <c:pt idx="11">
                  <c:v>9.6760736655771957E-11</c:v>
                </c:pt>
                <c:pt idx="12">
                  <c:v>3.3064012990420232E-9</c:v>
                </c:pt>
                <c:pt idx="13">
                  <c:v>8.2405458757429775E-8</c:v>
                </c:pt>
                <c:pt idx="14">
                  <c:v>1.4979607078323884E-6</c:v>
                </c:pt>
                <c:pt idx="15">
                  <c:v>1.9860440819764138E-5</c:v>
                </c:pt>
                <c:pt idx="16">
                  <c:v>1.9205312030102904E-4</c:v>
                </c:pt>
                <c:pt idx="17">
                  <c:v>1.3545588343432003E-3</c:v>
                </c:pt>
                <c:pt idx="18">
                  <c:v>6.9681645901401145E-3</c:v>
                </c:pt>
                <c:pt idx="19">
                  <c:v>2.6144657041054356E-2</c:v>
                </c:pt>
                <c:pt idx="20">
                  <c:v>7.1547015093548383E-2</c:v>
                </c:pt>
                <c:pt idx="21">
                  <c:v>0.14280522976979323</c:v>
                </c:pt>
                <c:pt idx="22">
                  <c:v>0.20789341172192305</c:v>
                </c:pt>
                <c:pt idx="23">
                  <c:v>0.22074016474654926</c:v>
                </c:pt>
                <c:pt idx="24">
                  <c:v>0.17094878559184637</c:v>
                </c:pt>
                <c:pt idx="25">
                  <c:v>9.6559431303817556E-2</c:v>
                </c:pt>
                <c:pt idx="26">
                  <c:v>3.9780240126372324E-2</c:v>
                </c:pt>
                <c:pt idx="27">
                  <c:v>1.1953198265556129E-2</c:v>
                </c:pt>
                <c:pt idx="28">
                  <c:v>2.6196596309189133E-3</c:v>
                </c:pt>
                <c:pt idx="29">
                  <c:v>4.1874499950984167E-4</c:v>
                </c:pt>
                <c:pt idx="30">
                  <c:v>4.8820072708151583E-5</c:v>
                </c:pt>
                <c:pt idx="31">
                  <c:v>4.1513679834006561E-6</c:v>
                </c:pt>
                <c:pt idx="32">
                  <c:v>2.5747084778157026E-7</c:v>
                </c:pt>
                <c:pt idx="33">
                  <c:v>1.1646861638414531E-8</c:v>
                </c:pt>
                <c:pt idx="34">
                  <c:v>3.8426762050154153E-10</c:v>
                </c:pt>
                <c:pt idx="35">
                  <c:v>9.2470389665944212E-12</c:v>
                </c:pt>
                <c:pt idx="36">
                  <c:v>1.6229891111216471E-13</c:v>
                </c:pt>
                <c:pt idx="37">
                  <c:v>2.0776507551574484E-15</c:v>
                </c:pt>
                <c:pt idx="38">
                  <c:v>1.9398739362963709E-17</c:v>
                </c:pt>
                <c:pt idx="39">
                  <c:v>1.3210476764924526E-19</c:v>
                </c:pt>
                <c:pt idx="40">
                  <c:v>6.5615659283140457E-22</c:v>
                </c:pt>
                <c:pt idx="41">
                  <c:v>2.3770620789314626E-24</c:v>
                </c:pt>
                <c:pt idx="42">
                  <c:v>6.2808377204045722E-27</c:v>
                </c:pt>
                <c:pt idx="43">
                  <c:v>1.210427112788078E-29</c:v>
                </c:pt>
                <c:pt idx="44">
                  <c:v>1.7013894489866817E-32</c:v>
                </c:pt>
                <c:pt idx="45">
                  <c:v>1.7442665371926015E-35</c:v>
                </c:pt>
                <c:pt idx="46">
                  <c:v>1.3042654345556054E-38</c:v>
                </c:pt>
                <c:pt idx="47">
                  <c:v>7.1131692472996801E-42</c:v>
                </c:pt>
                <c:pt idx="48">
                  <c:v>2.8294649685643058E-45</c:v>
                </c:pt>
                <c:pt idx="49">
                  <c:v>8.2089861356860992E-49</c:v>
                </c:pt>
                <c:pt idx="50">
                  <c:v>1.7370756991298523E-52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2F-4A71-97A1-C40D4A696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050696"/>
        <c:axId val="588052936"/>
      </c:scatterChart>
      <c:valAx>
        <c:axId val="588050696"/>
        <c:scaling>
          <c:orientation val="minMax"/>
          <c:max val="0.25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8052936"/>
        <c:crosses val="autoZero"/>
        <c:crossBetween val="midCat"/>
        <c:majorUnit val="5.000000000000001E-2"/>
      </c:valAx>
      <c:valAx>
        <c:axId val="588052936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30606895614558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8050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31" fmlaLink="$F$6" inc="100" max="10000" page="10" val="3000"/>
</file>

<file path=xl/ctrlProps/ctrlProp2.xml><?xml version="1.0" encoding="utf-8"?>
<formControlPr xmlns="http://schemas.microsoft.com/office/spreadsheetml/2009/9/main" objectType="Spin" dx="31" fmlaLink="$F$2" max="25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179295</xdr:colOff>
      <xdr:row>10</xdr:row>
      <xdr:rowOff>130174</xdr:rowOff>
    </xdr:from>
    <xdr:to>
      <xdr:col>8</xdr:col>
      <xdr:colOff>388471</xdr:colOff>
      <xdr:row>29</xdr:row>
      <xdr:rowOff>29883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</xdr:colOff>
          <xdr:row>11</xdr:row>
          <xdr:rowOff>0</xdr:rowOff>
        </xdr:from>
        <xdr:to>
          <xdr:col>9</xdr:col>
          <xdr:colOff>463550</xdr:colOff>
          <xdr:row>13</xdr:row>
          <xdr:rowOff>171450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</xdr:colOff>
          <xdr:row>15</xdr:row>
          <xdr:rowOff>12700</xdr:rowOff>
        </xdr:from>
        <xdr:to>
          <xdr:col>9</xdr:col>
          <xdr:colOff>463550</xdr:colOff>
          <xdr:row>17</xdr:row>
          <xdr:rowOff>184150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9</xdr:col>
      <xdr:colOff>0</xdr:colOff>
      <xdr:row>18</xdr:row>
      <xdr:rowOff>149410</xdr:rowOff>
    </xdr:from>
    <xdr:to>
      <xdr:col>17</xdr:col>
      <xdr:colOff>508000</xdr:colOff>
      <xdr:row>29</xdr:row>
      <xdr:rowOff>97118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6447118" y="3511175"/>
              <a:ext cx="5408706" cy="200211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This</a:t>
              </a:r>
              <a:r>
                <a:rPr lang="en-GB" sz="1100" baseline="0"/>
                <a:t> calculator allows you to see the range of possible yields a betting record could have about an expected value. The distribution has a standard deviation calculated in cell F7 using the following equation: </a:t>
              </a:r>
            </a:p>
            <a:p>
              <a:endParaRPr lang="en-GB" sz="1100" baseline="0"/>
            </a:p>
            <a:p>
              <a:pPr algn="ctr"/>
              <a14:m>
                <m:oMath xmlns:m="http://schemas.openxmlformats.org/officeDocument/2006/math">
                  <m:r>
                    <m:rPr>
                      <m:sty m:val="p"/>
                    </m:rPr>
                    <a:rPr lang="en-GB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σ</m:t>
                  </m:r>
                  <m:r>
                    <a:rPr lang="en-GB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n-GB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o</m:t>
                      </m:r>
                      <m:rad>
                        <m:radPr>
                          <m:degHide m:val="on"/>
                          <m:ctrlPr>
                            <a:rPr lang="en-GB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radPr>
                        <m:deg/>
                        <m:e>
                          <m:r>
                            <m:rPr>
                              <m:sty m:val="p"/>
                            </m:rPr>
                            <a:rPr lang="en-GB" sz="11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p</m:t>
                          </m:r>
                          <m:sSup>
                            <m:sSupPr>
                              <m:ctrlPr>
                                <a:rPr lang="en-GB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pPr>
                            <m:e>
                              <m:r>
                                <a:rPr lang="en-GB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m:rPr>
                                  <m:sty m:val="p"/>
                                </m:rPr>
                                <a:rPr lang="en-GB" sz="1100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p</m:t>
                              </m:r>
                            </m:e>
                            <m:sup>
                              <m:r>
                                <a:rPr lang="en-GB" sz="1100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p>
                          </m:sSup>
                        </m:e>
                      </m:rad>
                    </m:num>
                    <m:den>
                      <m:rad>
                        <m:radPr>
                          <m:degHide m:val="on"/>
                          <m:ctrlPr>
                            <a:rPr lang="en-GB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radPr>
                        <m:deg/>
                        <m:e>
                          <m:r>
                            <m:rPr>
                              <m:sty m:val="p"/>
                            </m:rPr>
                            <a:rPr lang="en-GB" sz="11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n</m:t>
                          </m:r>
                        </m:e>
                      </m:rad>
                    </m:den>
                  </m:f>
                </m:oMath>
              </a14:m>
              <a:r>
                <a:rPr lang="en-GB" sz="1100" baseline="0"/>
                <a:t>  </a:t>
              </a:r>
            </a:p>
            <a:p>
              <a:endParaRPr lang="en-GB" sz="1100" baseline="0"/>
            </a:p>
            <a:p>
              <a:r>
                <a:rPr lang="en-GB" sz="1100" baseline="0"/>
                <a:t>When o = 1/p (for a yield of 0%) the equation reduces to: 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GB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σ</m:t>
                  </m:r>
                  <m:r>
                    <a:rPr lang="en-GB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ad>
                        <m:radPr>
                          <m:degHide m:val="on"/>
                          <m:ctrlPr>
                            <a:rPr lang="en-GB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radPr>
                        <m:deg/>
                        <m:e>
                          <m:r>
                            <m:rPr>
                              <m:sty m:val="p"/>
                            </m:rPr>
                            <a:rPr lang="en-GB" sz="11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o</m:t>
                          </m:r>
                          <m:r>
                            <a:rPr lang="en-GB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lang="en-GB" sz="11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e>
                      </m:rad>
                    </m:num>
                    <m:den>
                      <m:rad>
                        <m:radPr>
                          <m:degHide m:val="on"/>
                          <m:ctrlPr>
                            <a:rPr lang="en-GB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radPr>
                        <m:deg/>
                        <m:e>
                          <m:r>
                            <m:rPr>
                              <m:sty m:val="p"/>
                            </m:rPr>
                            <a:rPr lang="en-GB" sz="11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n</m:t>
                          </m:r>
                        </m:e>
                      </m:rad>
                    </m:den>
                  </m:f>
                </m:oMath>
              </a14:m>
              <a:endParaRPr lang="en-GB" sz="1100" baseline="0"/>
            </a:p>
            <a:p>
              <a:endParaRPr lang="en-GB" sz="1100" baseline="0"/>
            </a:p>
            <a:p>
              <a:r>
                <a:rPr lang="en-GB" sz="1100" baseline="0"/>
                <a:t>(p = fair bet win probability, o = average odds, n = nuber of bets</a:t>
              </a: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9434AFB-4BE3-42C6-BDEA-D02C72408425}"/>
                </a:ext>
              </a:extLst>
            </xdr:cNvPr>
            <xdr:cNvSpPr txBox="1"/>
          </xdr:nvSpPr>
          <xdr:spPr>
            <a:xfrm>
              <a:off x="6447118" y="3511175"/>
              <a:ext cx="5408706" cy="200211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This</a:t>
              </a:r>
              <a:r>
                <a:rPr lang="en-GB" sz="1100" baseline="0"/>
                <a:t> calculator allows you to see the range of possible yields a betting record could have about an expected value. The distribution has a standard deviation calculated in cell F7 using the following equation: </a:t>
              </a:r>
            </a:p>
            <a:p>
              <a:endParaRPr lang="en-GB" sz="1100" baseline="0"/>
            </a:p>
            <a:p>
              <a:pPr algn="ctr"/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σ=(o√(p〖−p〗^2 ))/√n</a:t>
              </a:r>
              <a:r>
                <a:rPr lang="en-GB" sz="1100" baseline="0"/>
                <a:t>  </a:t>
              </a:r>
            </a:p>
            <a:p>
              <a:endParaRPr lang="en-GB" sz="1100" baseline="0"/>
            </a:p>
            <a:p>
              <a:r>
                <a:rPr lang="en-GB" sz="1100" baseline="0"/>
                <a:t>When o = 1/p (for a yield of 0%) the equation reduces to:  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σ=√(o−1)/√n</a:t>
              </a:r>
              <a:endParaRPr lang="en-GB" sz="1100" baseline="0"/>
            </a:p>
            <a:p>
              <a:endParaRPr lang="en-GB" sz="1100" baseline="0"/>
            </a:p>
            <a:p>
              <a:r>
                <a:rPr lang="en-GB" sz="1100" baseline="0"/>
                <a:t>(p = fair bet win probability, o = average odds, n = nuber of bets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57F8C-0309-438D-9B5D-BD2AD3B47642}">
  <sheetPr codeName="Sheet3"/>
  <dimension ref="A1:K52"/>
  <sheetViews>
    <sheetView tabSelected="1" zoomScale="85" zoomScaleNormal="85" workbookViewId="0">
      <pane ySplit="1" topLeftCell="A2" activePane="bottomLeft" state="frozen"/>
      <selection pane="bottomLeft" activeCell="H10" sqref="H10"/>
    </sheetView>
  </sheetViews>
  <sheetFormatPr defaultRowHeight="14.5" x14ac:dyDescent="0.35"/>
  <cols>
    <col min="2" max="3" width="8.7265625" style="2"/>
    <col min="5" max="5" width="22.1796875" bestFit="1" customWidth="1"/>
  </cols>
  <sheetData>
    <row r="1" spans="1:11" x14ac:dyDescent="0.35">
      <c r="A1" t="s">
        <v>0</v>
      </c>
      <c r="B1" s="1" t="s">
        <v>4</v>
      </c>
      <c r="C1" s="1"/>
      <c r="E1" s="5" t="s">
        <v>19</v>
      </c>
      <c r="H1" t="s">
        <v>5</v>
      </c>
    </row>
    <row r="2" spans="1:11" x14ac:dyDescent="0.35">
      <c r="A2">
        <f>-0.25</f>
        <v>-0.25</v>
      </c>
      <c r="B2" s="2">
        <f t="shared" ref="B2:B33" si="0">NORMDIST($A2,$F$3,$F$7,FALSE)/100</f>
        <v>1.1743139904004392E-36</v>
      </c>
      <c r="E2" t="s">
        <v>6</v>
      </c>
      <c r="F2" s="4">
        <v>1.95</v>
      </c>
      <c r="H2" t="s">
        <v>11</v>
      </c>
    </row>
    <row r="3" spans="1:11" x14ac:dyDescent="0.35">
      <c r="A3">
        <f>A2+0.01</f>
        <v>-0.24</v>
      </c>
      <c r="B3" s="2">
        <f t="shared" si="0"/>
        <v>1.2913869482329104E-33</v>
      </c>
      <c r="E3" t="s">
        <v>10</v>
      </c>
      <c r="F3" s="6">
        <v>-2.3099999999999999E-2</v>
      </c>
      <c r="H3" t="s">
        <v>12</v>
      </c>
    </row>
    <row r="4" spans="1:11" x14ac:dyDescent="0.35">
      <c r="A4">
        <f t="shared" ref="A4:A51" si="1">A3+0.01</f>
        <v>-0.22999999999999998</v>
      </c>
      <c r="B4" s="2">
        <f t="shared" si="0"/>
        <v>1.0357920475102652E-30</v>
      </c>
      <c r="E4" t="s">
        <v>7</v>
      </c>
      <c r="F4">
        <f>F2/((F3)+1)</f>
        <v>1.996110144334118</v>
      </c>
    </row>
    <row r="5" spans="1:11" x14ac:dyDescent="0.35">
      <c r="A5">
        <f t="shared" si="1"/>
        <v>-0.21999999999999997</v>
      </c>
      <c r="B5" s="2">
        <f t="shared" si="0"/>
        <v>6.0594439639033841E-28</v>
      </c>
      <c r="E5" t="s">
        <v>8</v>
      </c>
      <c r="F5" s="2">
        <f>1/F4</f>
        <v>0.50097435897435905</v>
      </c>
    </row>
    <row r="6" spans="1:11" x14ac:dyDescent="0.35">
      <c r="A6">
        <f t="shared" si="1"/>
        <v>-0.20999999999999996</v>
      </c>
      <c r="B6" s="2">
        <f t="shared" si="0"/>
        <v>2.5854550794314168E-25</v>
      </c>
      <c r="E6" t="s">
        <v>20</v>
      </c>
      <c r="F6" s="4">
        <v>3000</v>
      </c>
      <c r="H6" t="s">
        <v>13</v>
      </c>
    </row>
    <row r="7" spans="1:11" x14ac:dyDescent="0.35">
      <c r="A7">
        <f t="shared" si="1"/>
        <v>-0.19999999999999996</v>
      </c>
      <c r="B7" s="2">
        <f t="shared" si="0"/>
        <v>8.046096581476517E-23</v>
      </c>
      <c r="E7" t="s">
        <v>9</v>
      </c>
      <c r="F7" s="3">
        <f>(F2*((F5-F5^2))^0.5)/F6^0.5</f>
        <v>1.7800949319254484E-2</v>
      </c>
    </row>
    <row r="8" spans="1:11" x14ac:dyDescent="0.35">
      <c r="A8">
        <f t="shared" si="1"/>
        <v>-0.18999999999999995</v>
      </c>
      <c r="B8" s="2">
        <f t="shared" si="0"/>
        <v>1.8263226606698291E-20</v>
      </c>
      <c r="E8" t="s">
        <v>1</v>
      </c>
      <c r="F8" s="2">
        <f>1-NORMDIST(0/100,F$3,F$7,TRUE)</f>
        <v>9.7198040682562215E-2</v>
      </c>
      <c r="H8" t="s">
        <v>14</v>
      </c>
    </row>
    <row r="9" spans="1:11" x14ac:dyDescent="0.35">
      <c r="A9">
        <f t="shared" si="1"/>
        <v>-0.17999999999999994</v>
      </c>
      <c r="B9" s="2">
        <f t="shared" si="0"/>
        <v>3.0235266156392279E-18</v>
      </c>
      <c r="E9" t="s">
        <v>3</v>
      </c>
      <c r="F9" s="2">
        <f>NORMDIST(G9,F$3,F$7,TRUE)</f>
        <v>0.5</v>
      </c>
      <c r="G9" s="7">
        <v>-2.3099999999999999E-2</v>
      </c>
      <c r="H9" t="s">
        <v>15</v>
      </c>
    </row>
    <row r="10" spans="1:11" x14ac:dyDescent="0.35">
      <c r="A10">
        <f t="shared" si="1"/>
        <v>-0.16999999999999993</v>
      </c>
      <c r="B10" s="2">
        <f t="shared" si="0"/>
        <v>3.6508509764577265E-16</v>
      </c>
      <c r="E10" t="s">
        <v>2</v>
      </c>
      <c r="F10" s="2">
        <f>1-NORMDIST(G10,F$3,F$7,TRUE)</f>
        <v>7.734273625871535E-3</v>
      </c>
      <c r="G10" s="7">
        <v>0.02</v>
      </c>
      <c r="H10" t="s">
        <v>16</v>
      </c>
    </row>
    <row r="11" spans="1:11" x14ac:dyDescent="0.35">
      <c r="A11">
        <f t="shared" si="1"/>
        <v>-0.15999999999999992</v>
      </c>
      <c r="B11" s="2">
        <f t="shared" si="0"/>
        <v>3.2152773235050996E-14</v>
      </c>
    </row>
    <row r="12" spans="1:11" x14ac:dyDescent="0.35">
      <c r="A12">
        <f t="shared" si="1"/>
        <v>-0.14999999999999991</v>
      </c>
      <c r="B12" s="2">
        <f t="shared" si="0"/>
        <v>2.0653173382902152E-12</v>
      </c>
      <c r="K12" t="s">
        <v>17</v>
      </c>
    </row>
    <row r="13" spans="1:11" x14ac:dyDescent="0.35">
      <c r="A13">
        <f t="shared" si="1"/>
        <v>-0.1399999999999999</v>
      </c>
      <c r="B13" s="2">
        <f t="shared" si="0"/>
        <v>9.6760736655771957E-11</v>
      </c>
    </row>
    <row r="14" spans="1:11" x14ac:dyDescent="0.35">
      <c r="A14">
        <f t="shared" si="1"/>
        <v>-0.12999999999999989</v>
      </c>
      <c r="B14" s="2">
        <f t="shared" si="0"/>
        <v>3.3064012990420232E-9</v>
      </c>
    </row>
    <row r="15" spans="1:11" x14ac:dyDescent="0.35">
      <c r="A15">
        <f t="shared" si="1"/>
        <v>-0.1199999999999999</v>
      </c>
      <c r="B15" s="2">
        <f t="shared" si="0"/>
        <v>8.2405458757429775E-8</v>
      </c>
    </row>
    <row r="16" spans="1:11" x14ac:dyDescent="0.35">
      <c r="A16">
        <f t="shared" si="1"/>
        <v>-0.1099999999999999</v>
      </c>
      <c r="B16" s="2">
        <f t="shared" si="0"/>
        <v>1.4979607078323884E-6</v>
      </c>
      <c r="K16" t="s">
        <v>18</v>
      </c>
    </row>
    <row r="17" spans="1:2" x14ac:dyDescent="0.35">
      <c r="A17">
        <f t="shared" si="1"/>
        <v>-9.9999999999999908E-2</v>
      </c>
      <c r="B17" s="2">
        <f t="shared" si="0"/>
        <v>1.9860440819764138E-5</v>
      </c>
    </row>
    <row r="18" spans="1:2" x14ac:dyDescent="0.35">
      <c r="A18">
        <f t="shared" si="1"/>
        <v>-8.9999999999999913E-2</v>
      </c>
      <c r="B18" s="2">
        <f t="shared" si="0"/>
        <v>1.9205312030102904E-4</v>
      </c>
    </row>
    <row r="19" spans="1:2" x14ac:dyDescent="0.35">
      <c r="A19">
        <f t="shared" si="1"/>
        <v>-7.9999999999999918E-2</v>
      </c>
      <c r="B19" s="2">
        <f t="shared" si="0"/>
        <v>1.3545588343432003E-3</v>
      </c>
    </row>
    <row r="20" spans="1:2" x14ac:dyDescent="0.35">
      <c r="A20">
        <f t="shared" si="1"/>
        <v>-6.9999999999999923E-2</v>
      </c>
      <c r="B20" s="2">
        <f t="shared" si="0"/>
        <v>6.9681645901401145E-3</v>
      </c>
    </row>
    <row r="21" spans="1:2" x14ac:dyDescent="0.35">
      <c r="A21">
        <f t="shared" si="1"/>
        <v>-5.9999999999999921E-2</v>
      </c>
      <c r="B21" s="2">
        <f t="shared" si="0"/>
        <v>2.6144657041054356E-2</v>
      </c>
    </row>
    <row r="22" spans="1:2" x14ac:dyDescent="0.35">
      <c r="A22">
        <f t="shared" si="1"/>
        <v>-4.999999999999992E-2</v>
      </c>
      <c r="B22" s="2">
        <f t="shared" si="0"/>
        <v>7.1547015093548383E-2</v>
      </c>
    </row>
    <row r="23" spans="1:2" x14ac:dyDescent="0.35">
      <c r="A23">
        <f t="shared" si="1"/>
        <v>-3.9999999999999918E-2</v>
      </c>
      <c r="B23" s="2">
        <f t="shared" si="0"/>
        <v>0.14280522976979323</v>
      </c>
    </row>
    <row r="24" spans="1:2" x14ac:dyDescent="0.35">
      <c r="A24">
        <f t="shared" si="1"/>
        <v>-2.9999999999999916E-2</v>
      </c>
      <c r="B24" s="2">
        <f t="shared" si="0"/>
        <v>0.20789341172192305</v>
      </c>
    </row>
    <row r="25" spans="1:2" x14ac:dyDescent="0.35">
      <c r="A25">
        <f t="shared" si="1"/>
        <v>-1.9999999999999914E-2</v>
      </c>
      <c r="B25" s="2">
        <f t="shared" si="0"/>
        <v>0.22074016474654926</v>
      </c>
    </row>
    <row r="26" spans="1:2" x14ac:dyDescent="0.35">
      <c r="A26">
        <f t="shared" si="1"/>
        <v>-9.9999999999999135E-3</v>
      </c>
      <c r="B26" s="2">
        <f t="shared" si="0"/>
        <v>0.17094878559184637</v>
      </c>
    </row>
    <row r="27" spans="1:2" x14ac:dyDescent="0.35">
      <c r="A27">
        <f t="shared" si="1"/>
        <v>8.6736173798840355E-17</v>
      </c>
      <c r="B27" s="2">
        <f t="shared" si="0"/>
        <v>9.6559431303817556E-2</v>
      </c>
    </row>
    <row r="28" spans="1:2" x14ac:dyDescent="0.35">
      <c r="A28">
        <f t="shared" si="1"/>
        <v>1.0000000000000087E-2</v>
      </c>
      <c r="B28" s="2">
        <f t="shared" si="0"/>
        <v>3.9780240126372324E-2</v>
      </c>
    </row>
    <row r="29" spans="1:2" x14ac:dyDescent="0.35">
      <c r="A29">
        <f t="shared" si="1"/>
        <v>2.0000000000000087E-2</v>
      </c>
      <c r="B29" s="2">
        <f t="shared" si="0"/>
        <v>1.1953198265556129E-2</v>
      </c>
    </row>
    <row r="30" spans="1:2" x14ac:dyDescent="0.35">
      <c r="A30">
        <f t="shared" si="1"/>
        <v>3.0000000000000089E-2</v>
      </c>
      <c r="B30" s="2">
        <f t="shared" si="0"/>
        <v>2.6196596309189133E-3</v>
      </c>
    </row>
    <row r="31" spans="1:2" x14ac:dyDescent="0.35">
      <c r="A31">
        <f t="shared" si="1"/>
        <v>4.0000000000000091E-2</v>
      </c>
      <c r="B31" s="2">
        <f t="shared" si="0"/>
        <v>4.1874499950984167E-4</v>
      </c>
    </row>
    <row r="32" spans="1:2" x14ac:dyDescent="0.35">
      <c r="A32">
        <f t="shared" si="1"/>
        <v>5.0000000000000093E-2</v>
      </c>
      <c r="B32" s="2">
        <f t="shared" si="0"/>
        <v>4.8820072708151583E-5</v>
      </c>
    </row>
    <row r="33" spans="1:2" x14ac:dyDescent="0.35">
      <c r="A33">
        <f t="shared" si="1"/>
        <v>6.0000000000000095E-2</v>
      </c>
      <c r="B33" s="2">
        <f t="shared" si="0"/>
        <v>4.1513679834006561E-6</v>
      </c>
    </row>
    <row r="34" spans="1:2" x14ac:dyDescent="0.35">
      <c r="A34">
        <f t="shared" si="1"/>
        <v>7.000000000000009E-2</v>
      </c>
      <c r="B34" s="2">
        <f t="shared" ref="B34:B52" si="2">NORMDIST($A34,$F$3,$F$7,FALSE)/100</f>
        <v>2.5747084778157026E-7</v>
      </c>
    </row>
    <row r="35" spans="1:2" x14ac:dyDescent="0.35">
      <c r="A35">
        <f t="shared" si="1"/>
        <v>8.0000000000000085E-2</v>
      </c>
      <c r="B35" s="2">
        <f t="shared" si="2"/>
        <v>1.1646861638414531E-8</v>
      </c>
    </row>
    <row r="36" spans="1:2" x14ac:dyDescent="0.35">
      <c r="A36">
        <f t="shared" si="1"/>
        <v>9.000000000000008E-2</v>
      </c>
      <c r="B36" s="2">
        <f t="shared" si="2"/>
        <v>3.8426762050154153E-10</v>
      </c>
    </row>
    <row r="37" spans="1:2" x14ac:dyDescent="0.35">
      <c r="A37">
        <f t="shared" si="1"/>
        <v>0.10000000000000007</v>
      </c>
      <c r="B37" s="2">
        <f t="shared" si="2"/>
        <v>9.2470389665944212E-12</v>
      </c>
    </row>
    <row r="38" spans="1:2" x14ac:dyDescent="0.35">
      <c r="A38">
        <f t="shared" si="1"/>
        <v>0.11000000000000007</v>
      </c>
      <c r="B38" s="2">
        <f t="shared" si="2"/>
        <v>1.6229891111216471E-13</v>
      </c>
    </row>
    <row r="39" spans="1:2" x14ac:dyDescent="0.35">
      <c r="A39">
        <f t="shared" si="1"/>
        <v>0.12000000000000006</v>
      </c>
      <c r="B39" s="2">
        <f t="shared" si="2"/>
        <v>2.0776507551574484E-15</v>
      </c>
    </row>
    <row r="40" spans="1:2" x14ac:dyDescent="0.35">
      <c r="A40">
        <f t="shared" si="1"/>
        <v>0.13000000000000006</v>
      </c>
      <c r="B40" s="2">
        <f t="shared" si="2"/>
        <v>1.9398739362963709E-17</v>
      </c>
    </row>
    <row r="41" spans="1:2" x14ac:dyDescent="0.35">
      <c r="A41">
        <f t="shared" si="1"/>
        <v>0.14000000000000007</v>
      </c>
      <c r="B41" s="2">
        <f t="shared" si="2"/>
        <v>1.3210476764924526E-19</v>
      </c>
    </row>
    <row r="42" spans="1:2" x14ac:dyDescent="0.35">
      <c r="A42">
        <f t="shared" si="1"/>
        <v>0.15000000000000008</v>
      </c>
      <c r="B42" s="2">
        <f t="shared" si="2"/>
        <v>6.5615659283140457E-22</v>
      </c>
    </row>
    <row r="43" spans="1:2" x14ac:dyDescent="0.35">
      <c r="A43">
        <f t="shared" si="1"/>
        <v>0.16000000000000009</v>
      </c>
      <c r="B43" s="2">
        <f t="shared" si="2"/>
        <v>2.3770620789314626E-24</v>
      </c>
    </row>
    <row r="44" spans="1:2" x14ac:dyDescent="0.35">
      <c r="A44">
        <f t="shared" si="1"/>
        <v>0.1700000000000001</v>
      </c>
      <c r="B44" s="2">
        <f t="shared" si="2"/>
        <v>6.2808377204045722E-27</v>
      </c>
    </row>
    <row r="45" spans="1:2" x14ac:dyDescent="0.35">
      <c r="A45">
        <f t="shared" si="1"/>
        <v>0.1800000000000001</v>
      </c>
      <c r="B45" s="2">
        <f t="shared" si="2"/>
        <v>1.210427112788078E-29</v>
      </c>
    </row>
    <row r="46" spans="1:2" x14ac:dyDescent="0.35">
      <c r="A46">
        <f t="shared" si="1"/>
        <v>0.19000000000000011</v>
      </c>
      <c r="B46" s="2">
        <f t="shared" si="2"/>
        <v>1.7013894489866817E-32</v>
      </c>
    </row>
    <row r="47" spans="1:2" x14ac:dyDescent="0.35">
      <c r="A47">
        <f t="shared" si="1"/>
        <v>0.20000000000000012</v>
      </c>
      <c r="B47" s="2">
        <f t="shared" si="2"/>
        <v>1.7442665371926015E-35</v>
      </c>
    </row>
    <row r="48" spans="1:2" x14ac:dyDescent="0.35">
      <c r="A48">
        <f t="shared" si="1"/>
        <v>0.21000000000000013</v>
      </c>
      <c r="B48" s="2">
        <f t="shared" si="2"/>
        <v>1.3042654345556054E-38</v>
      </c>
    </row>
    <row r="49" spans="1:2" x14ac:dyDescent="0.35">
      <c r="A49">
        <f t="shared" si="1"/>
        <v>0.22000000000000014</v>
      </c>
      <c r="B49" s="2">
        <f t="shared" si="2"/>
        <v>7.1131692472996801E-42</v>
      </c>
    </row>
    <row r="50" spans="1:2" x14ac:dyDescent="0.35">
      <c r="A50">
        <f t="shared" si="1"/>
        <v>0.23000000000000015</v>
      </c>
      <c r="B50" s="2">
        <f t="shared" si="2"/>
        <v>2.8294649685643058E-45</v>
      </c>
    </row>
    <row r="51" spans="1:2" x14ac:dyDescent="0.35">
      <c r="A51">
        <f t="shared" si="1"/>
        <v>0.24000000000000016</v>
      </c>
      <c r="B51" s="2">
        <f t="shared" si="2"/>
        <v>8.2089861356860992E-49</v>
      </c>
    </row>
    <row r="52" spans="1:2" x14ac:dyDescent="0.35">
      <c r="A52">
        <f>A51+0.01</f>
        <v>0.25000000000000017</v>
      </c>
      <c r="B52" s="2">
        <f t="shared" si="2"/>
        <v>1.7370756991298523E-52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3" name="Spinner 11">
              <controlPr defaultSize="0" autoPict="0">
                <anchor moveWithCells="1" sizeWithCells="1">
                  <from>
                    <xdr:col>9</xdr:col>
                    <xdr:colOff>6350</xdr:colOff>
                    <xdr:row>11</xdr:row>
                    <xdr:rowOff>0</xdr:rowOff>
                  </from>
                  <to>
                    <xdr:col>9</xdr:col>
                    <xdr:colOff>463550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4" name="Spinner 12">
              <controlPr defaultSize="0" autoPict="0">
                <anchor moveWithCells="1" sizeWithCells="1">
                  <from>
                    <xdr:col>9</xdr:col>
                    <xdr:colOff>6350</xdr:colOff>
                    <xdr:row>15</xdr:row>
                    <xdr:rowOff>12700</xdr:rowOff>
                  </from>
                  <to>
                    <xdr:col>9</xdr:col>
                    <xdr:colOff>463550</xdr:colOff>
                    <xdr:row>17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2019-01-04T12:05:26Z</dcterms:created>
  <dcterms:modified xsi:type="dcterms:W3CDTF">2020-01-11T16:38:17Z</dcterms:modified>
</cp:coreProperties>
</file>